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ISTAJA\OneDrive\Tiedostot\RTG\2026\"/>
    </mc:Choice>
  </mc:AlternateContent>
  <xr:revisionPtr revIDLastSave="0" documentId="8_{BD11FB81-7137-4146-8D07-5B2AF2337571}" xr6:coauthVersionLast="47" xr6:coauthVersionMax="47" xr10:uidLastSave="{00000000-0000-0000-0000-000000000000}"/>
  <bookViews>
    <workbookView xWindow="-120" yWindow="-120" windowWidth="29040" windowHeight="15840" xr2:uid="{7E0550B4-1EA5-4559-8257-B210CA2BF94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2" i="1" l="1"/>
  <c r="S19" i="1"/>
  <c r="S8" i="1"/>
  <c r="S21" i="1"/>
  <c r="S3" i="1"/>
  <c r="S24" i="1"/>
  <c r="S17" i="1"/>
  <c r="S13" i="1"/>
  <c r="S15" i="1"/>
  <c r="S11" i="1"/>
  <c r="S37" i="1"/>
  <c r="S26" i="1"/>
  <c r="S45" i="1"/>
  <c r="S18" i="1"/>
  <c r="S52" i="1"/>
  <c r="S6" i="1"/>
  <c r="S10" i="1"/>
  <c r="S41" i="1"/>
  <c r="S14" i="1"/>
  <c r="S27" i="1"/>
  <c r="S4" i="1"/>
  <c r="S25" i="1"/>
  <c r="S23" i="1"/>
  <c r="S22" i="1"/>
  <c r="S20" i="1"/>
  <c r="S16" i="1"/>
  <c r="S9" i="1"/>
  <c r="S7" i="1"/>
  <c r="S5" i="1"/>
  <c r="S28" i="1"/>
  <c r="S31" i="1"/>
  <c r="R54" i="1"/>
  <c r="S54" i="1"/>
  <c r="S53" i="1"/>
  <c r="S51" i="1"/>
  <c r="S39" i="1"/>
  <c r="S43" i="1"/>
  <c r="S49" i="1"/>
  <c r="S40" i="1"/>
  <c r="S48" i="1"/>
  <c r="S33" i="1"/>
  <c r="S32" i="1"/>
  <c r="S44" i="1"/>
  <c r="S29" i="1"/>
  <c r="R17" i="1"/>
  <c r="S46" i="1"/>
  <c r="S42" i="1"/>
  <c r="S38" i="1"/>
  <c r="S36" i="1"/>
  <c r="S35" i="1"/>
  <c r="S34" i="1"/>
  <c r="S30" i="1"/>
  <c r="R11" i="1"/>
  <c r="R53" i="1"/>
  <c r="R52" i="1"/>
  <c r="R58" i="1"/>
  <c r="R40" i="1"/>
  <c r="R39" i="1"/>
  <c r="R44" i="1"/>
  <c r="R47" i="1"/>
  <c r="S47" i="1" s="1"/>
  <c r="R43" i="1"/>
  <c r="R42" i="1"/>
  <c r="R49" i="1"/>
  <c r="R37" i="1"/>
  <c r="R27" i="1"/>
  <c r="R30" i="1"/>
  <c r="R41" i="1"/>
  <c r="R29" i="1"/>
  <c r="R22" i="1"/>
  <c r="R32" i="1"/>
  <c r="R4" i="1"/>
  <c r="R46" i="1"/>
  <c r="R25" i="1"/>
  <c r="R36" i="1"/>
  <c r="R3" i="1"/>
  <c r="R38" i="1"/>
  <c r="R33" i="1"/>
  <c r="R35" i="1"/>
  <c r="R28" i="1"/>
  <c r="R8" i="1"/>
  <c r="R10" i="1"/>
  <c r="R12" i="1"/>
  <c r="R14" i="1"/>
  <c r="R23" i="1"/>
  <c r="R5" i="1"/>
  <c r="R13" i="1"/>
  <c r="R6" i="1"/>
  <c r="R34" i="1"/>
  <c r="R7" i="1"/>
  <c r="R45" i="1"/>
  <c r="R15" i="1"/>
  <c r="R16" i="1"/>
  <c r="R18" i="1"/>
  <c r="R20" i="1"/>
  <c r="R26" i="1"/>
  <c r="R19" i="1"/>
  <c r="R31" i="1"/>
  <c r="R9" i="1"/>
  <c r="R21" i="1"/>
  <c r="R24" i="1"/>
  <c r="XFD40" i="1" l="1"/>
  <c r="XFD27" i="1"/>
  <c r="XFD16" i="1"/>
</calcChain>
</file>

<file path=xl/sharedStrings.xml><?xml version="1.0" encoding="utf-8"?>
<sst xmlns="http://schemas.openxmlformats.org/spreadsheetml/2006/main" count="76" uniqueCount="76">
  <si>
    <t>NIMI</t>
  </si>
  <si>
    <t>20.5.</t>
  </si>
  <si>
    <t>27.5.</t>
  </si>
  <si>
    <t>3.6.</t>
  </si>
  <si>
    <t>10.6.</t>
  </si>
  <si>
    <t>24.6.</t>
  </si>
  <si>
    <t>1.7.</t>
  </si>
  <si>
    <t>8.7.</t>
  </si>
  <si>
    <t>15.7.</t>
  </si>
  <si>
    <t>23.7.</t>
  </si>
  <si>
    <t>29.7.</t>
  </si>
  <si>
    <t>5.8.</t>
  </si>
  <si>
    <t>12.8.</t>
  </si>
  <si>
    <t>19.8.</t>
  </si>
  <si>
    <t>26.8.</t>
  </si>
  <si>
    <t>2.9.</t>
  </si>
  <si>
    <t>9.9.</t>
  </si>
  <si>
    <t>Viippola Risto</t>
  </si>
  <si>
    <t>Kanniainen Juha</t>
  </si>
  <si>
    <t>Koskela Irja</t>
  </si>
  <si>
    <t>Udd Antti</t>
  </si>
  <si>
    <t>Myllymäki Armi</t>
  </si>
  <si>
    <t>Eilola Auvo</t>
  </si>
  <si>
    <t>Enovaara Juhani</t>
  </si>
  <si>
    <t>Heikkinen Kaisa</t>
  </si>
  <si>
    <t>Nissinen Marja</t>
  </si>
  <si>
    <t>Yrjänheikki Markku</t>
  </si>
  <si>
    <t>Okkonen Mikko</t>
  </si>
  <si>
    <t>Ahola Paavo</t>
  </si>
  <si>
    <t>Leinonen Pasi</t>
  </si>
  <si>
    <t>Rahkala Rauno</t>
  </si>
  <si>
    <t>Mattila Ritva</t>
  </si>
  <si>
    <t>Routaniemi Seppo</t>
  </si>
  <si>
    <t>Ypyä Susanna</t>
  </si>
  <si>
    <t>Huhtaniemi Tauno</t>
  </si>
  <si>
    <t>Routaniemi Tuula</t>
  </si>
  <si>
    <t>Rautio Veikko</t>
  </si>
  <si>
    <t>Ervasti Teemu</t>
  </si>
  <si>
    <t>Jylkkä Ismo</t>
  </si>
  <si>
    <t>Pyhälä Pertti</t>
  </si>
  <si>
    <t>Heikkilä Tapani</t>
  </si>
  <si>
    <t>Hakala Risto</t>
  </si>
  <si>
    <t>Koivisto Mikko</t>
  </si>
  <si>
    <t>Kammonen Jarmo</t>
  </si>
  <si>
    <t>Haarala Jani</t>
  </si>
  <si>
    <t>Pisilä Mauri</t>
  </si>
  <si>
    <t>Pihlajaniemi Pekka</t>
  </si>
  <si>
    <t>Kluukeri Jari</t>
  </si>
  <si>
    <t>Huhtala Juha</t>
  </si>
  <si>
    <t>Härmä Kauko</t>
  </si>
  <si>
    <t>Leskinen Juha</t>
  </si>
  <si>
    <t>Okkonen Pekka</t>
  </si>
  <si>
    <t>Peltomaa Mika</t>
  </si>
  <si>
    <t>Mustonen Jukka</t>
  </si>
  <si>
    <t>Lahtinen Kari</t>
  </si>
  <si>
    <t>Kauppi Ari</t>
  </si>
  <si>
    <t>Ilmola Ari</t>
  </si>
  <si>
    <t>Nissinen Pertti</t>
  </si>
  <si>
    <t xml:space="preserve">Norberg Kari </t>
  </si>
  <si>
    <t>Kauppi Juhani</t>
  </si>
  <si>
    <t>Pajala Toivo</t>
  </si>
  <si>
    <t>Pirttiaho Paavo</t>
  </si>
  <si>
    <t>Konttila Hannu</t>
  </si>
  <si>
    <t>Konttila Else</t>
  </si>
  <si>
    <t>Piirala Vuokko</t>
  </si>
  <si>
    <t>Rautio Suoma</t>
  </si>
  <si>
    <t>Hammar Merja</t>
  </si>
  <si>
    <t>Ylilauri Jukka</t>
  </si>
  <si>
    <t>Rautio Risto</t>
  </si>
  <si>
    <t>Härmä Matti</t>
  </si>
  <si>
    <t>Tuomaala Jani</t>
  </si>
  <si>
    <t>Loponen Erkki</t>
  </si>
  <si>
    <t>Puputti Niko</t>
  </si>
  <si>
    <t>Paakki Pentti</t>
  </si>
  <si>
    <t>8 pelin pist.</t>
  </si>
  <si>
    <t>sija 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</si>
</sst>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D20A-57AB-4F40-A738-3833D1B71FE3}">
  <dimension ref="A1:XFD67"/>
  <sheetViews>
    <sheetView tabSelected="1" workbookViewId="0">
      <selection activeCell="W5" sqref="W5"/>
    </sheetView>
  </sheetViews>
  <sheetFormatPr defaultRowHeight="15" x14ac:dyDescent="0.25"/>
  <cols>
    <col min="1" max="1" width="18.85546875" customWidth="1"/>
    <col min="16" max="16" width="9.140625" style="16"/>
    <col min="19" max="19" width="12.7109375" style="16" customWidth="1"/>
    <col min="20" max="20" width="9.140625" style="16"/>
  </cols>
  <sheetData>
    <row r="1" spans="1:20 16384:16384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5" t="s">
        <v>15</v>
      </c>
      <c r="Q1" s="1" t="s">
        <v>16</v>
      </c>
      <c r="S1" s="7" t="s">
        <v>74</v>
      </c>
      <c r="T1" s="16" t="s">
        <v>75</v>
      </c>
    </row>
    <row r="3" spans="1:20 16384:16384" customFormat="1" x14ac:dyDescent="0.25">
      <c r="A3" t="s">
        <v>43</v>
      </c>
      <c r="B3" s="1">
        <v>0</v>
      </c>
      <c r="C3" s="8">
        <v>21</v>
      </c>
      <c r="D3" s="5">
        <v>34</v>
      </c>
      <c r="E3" s="5">
        <v>37</v>
      </c>
      <c r="F3" s="2">
        <v>0</v>
      </c>
      <c r="G3" s="2">
        <v>0</v>
      </c>
      <c r="H3" s="2">
        <v>0</v>
      </c>
      <c r="I3" s="7">
        <v>48</v>
      </c>
      <c r="J3" s="7">
        <v>36</v>
      </c>
      <c r="K3" s="14">
        <v>34</v>
      </c>
      <c r="L3" s="7">
        <v>37</v>
      </c>
      <c r="M3" s="7">
        <v>38</v>
      </c>
      <c r="N3" s="7">
        <v>38</v>
      </c>
      <c r="O3" s="7">
        <v>35</v>
      </c>
      <c r="P3" s="14">
        <v>27</v>
      </c>
      <c r="Q3" s="9">
        <v>31</v>
      </c>
      <c r="R3">
        <f t="shared" ref="R3:R46" si="0">SUM(B3:Q3)</f>
        <v>416</v>
      </c>
      <c r="S3" s="7">
        <f>SUM(E3+I3+J3+L3+M3+N3+O3+D3)</f>
        <v>303</v>
      </c>
      <c r="T3" s="7">
        <v>1</v>
      </c>
    </row>
    <row r="4" spans="1:20 16384:16384" customFormat="1" x14ac:dyDescent="0.25">
      <c r="A4" t="s">
        <v>47</v>
      </c>
      <c r="B4" s="1">
        <v>0</v>
      </c>
      <c r="C4" s="2">
        <v>0</v>
      </c>
      <c r="D4" s="5">
        <v>35</v>
      </c>
      <c r="E4" s="2">
        <v>0</v>
      </c>
      <c r="F4" s="2">
        <v>0</v>
      </c>
      <c r="G4" s="5">
        <v>43</v>
      </c>
      <c r="H4" s="5">
        <v>31</v>
      </c>
      <c r="I4" s="3">
        <v>0</v>
      </c>
      <c r="J4" s="3">
        <v>0</v>
      </c>
      <c r="K4" s="3">
        <v>0</v>
      </c>
      <c r="L4" s="7">
        <v>32</v>
      </c>
      <c r="M4" s="7">
        <v>35</v>
      </c>
      <c r="N4" s="7">
        <v>34</v>
      </c>
      <c r="O4" s="7">
        <v>37</v>
      </c>
      <c r="P4" s="9">
        <v>28</v>
      </c>
      <c r="Q4" s="7">
        <v>42</v>
      </c>
      <c r="R4">
        <f>SUM(B4:Q4)</f>
        <v>317</v>
      </c>
      <c r="S4" s="7">
        <f>SUM(D4+G4+H4+L4+M4+N4+O4+Q4)</f>
        <v>289</v>
      </c>
      <c r="T4" s="7">
        <v>2</v>
      </c>
    </row>
    <row r="5" spans="1:20 16384:16384" customFormat="1" x14ac:dyDescent="0.25">
      <c r="A5" t="s">
        <v>35</v>
      </c>
      <c r="B5" s="4">
        <v>0</v>
      </c>
      <c r="C5" s="2">
        <v>0</v>
      </c>
      <c r="D5" s="2">
        <v>0</v>
      </c>
      <c r="E5" s="2">
        <v>0</v>
      </c>
      <c r="F5" s="12">
        <v>29</v>
      </c>
      <c r="G5" s="8">
        <v>31</v>
      </c>
      <c r="H5" s="5">
        <v>35</v>
      </c>
      <c r="I5" s="7">
        <v>34</v>
      </c>
      <c r="J5" s="7">
        <v>39</v>
      </c>
      <c r="K5" s="7">
        <v>33</v>
      </c>
      <c r="L5" s="9">
        <v>26</v>
      </c>
      <c r="M5" s="7">
        <v>44</v>
      </c>
      <c r="N5" s="7">
        <v>31</v>
      </c>
      <c r="O5" s="7">
        <v>32</v>
      </c>
      <c r="P5" s="7">
        <v>40</v>
      </c>
      <c r="Q5" s="9">
        <v>25</v>
      </c>
      <c r="R5">
        <f>SUM(B5:Q5)</f>
        <v>399</v>
      </c>
      <c r="S5" s="7">
        <f>SUM(P5+M5+H5+I5+J5+K5+N5+O5)</f>
        <v>288</v>
      </c>
      <c r="T5" s="7">
        <v>3</v>
      </c>
    </row>
    <row r="6" spans="1:20 16384:16384" customFormat="1" x14ac:dyDescent="0.25">
      <c r="A6" t="s">
        <v>32</v>
      </c>
      <c r="B6" s="4">
        <v>0</v>
      </c>
      <c r="C6" s="5">
        <v>35</v>
      </c>
      <c r="D6" s="5">
        <v>35</v>
      </c>
      <c r="E6" s="5">
        <v>31</v>
      </c>
      <c r="F6" s="8">
        <v>28</v>
      </c>
      <c r="G6" s="5">
        <v>34</v>
      </c>
      <c r="H6" s="8">
        <v>29</v>
      </c>
      <c r="I6" s="7">
        <v>39</v>
      </c>
      <c r="J6" s="14">
        <v>29</v>
      </c>
      <c r="K6" s="9">
        <v>28</v>
      </c>
      <c r="L6" s="9">
        <v>25</v>
      </c>
      <c r="M6" s="7">
        <v>42</v>
      </c>
      <c r="N6" s="3">
        <v>0</v>
      </c>
      <c r="O6" s="9">
        <v>30</v>
      </c>
      <c r="P6" s="7">
        <v>37</v>
      </c>
      <c r="Q6" s="7">
        <v>34</v>
      </c>
      <c r="R6">
        <f>SUM(B6:Q6)</f>
        <v>456</v>
      </c>
      <c r="S6" s="7">
        <f>SUM(C6+D6+E6+G6+I6+P6+M6+Q6)</f>
        <v>287</v>
      </c>
      <c r="T6" s="7">
        <v>4</v>
      </c>
    </row>
    <row r="7" spans="1:20 16384:16384" customFormat="1" x14ac:dyDescent="0.25">
      <c r="A7" t="s">
        <v>30</v>
      </c>
      <c r="B7" s="10">
        <v>30</v>
      </c>
      <c r="C7" s="5">
        <v>32</v>
      </c>
      <c r="D7" s="5">
        <v>39</v>
      </c>
      <c r="E7" s="2">
        <v>0</v>
      </c>
      <c r="F7" s="8">
        <v>30</v>
      </c>
      <c r="G7" s="5">
        <v>35</v>
      </c>
      <c r="H7" s="5">
        <v>36</v>
      </c>
      <c r="I7" s="9">
        <v>29</v>
      </c>
      <c r="J7" s="7">
        <v>36</v>
      </c>
      <c r="K7" s="7">
        <v>33</v>
      </c>
      <c r="L7" s="7">
        <v>35</v>
      </c>
      <c r="M7" s="3">
        <v>0</v>
      </c>
      <c r="N7" s="7">
        <v>41</v>
      </c>
      <c r="O7" s="9">
        <v>32</v>
      </c>
      <c r="P7" s="7">
        <v>0</v>
      </c>
      <c r="Q7" s="3">
        <v>27</v>
      </c>
      <c r="R7">
        <f t="shared" si="0"/>
        <v>435</v>
      </c>
      <c r="S7" s="7">
        <f>SUM(C7+D7+G7+H7+J7+K7+L7+N7)</f>
        <v>287</v>
      </c>
      <c r="T7" s="7">
        <v>5</v>
      </c>
    </row>
    <row r="8" spans="1:20 16384:16384" customFormat="1" x14ac:dyDescent="0.25">
      <c r="A8" t="s">
        <v>39</v>
      </c>
      <c r="B8" s="10">
        <v>32</v>
      </c>
      <c r="C8" s="5">
        <v>36</v>
      </c>
      <c r="D8" s="5">
        <v>37</v>
      </c>
      <c r="E8" s="5">
        <v>35</v>
      </c>
      <c r="F8" s="8">
        <v>25</v>
      </c>
      <c r="G8" s="5">
        <v>34</v>
      </c>
      <c r="H8" s="8">
        <v>32</v>
      </c>
      <c r="I8" s="7">
        <v>38</v>
      </c>
      <c r="J8" s="7">
        <v>38</v>
      </c>
      <c r="K8" s="9">
        <v>27</v>
      </c>
      <c r="L8" s="7">
        <v>34</v>
      </c>
      <c r="M8" s="3">
        <v>0</v>
      </c>
      <c r="N8" s="9">
        <v>30</v>
      </c>
      <c r="O8" s="9">
        <v>22</v>
      </c>
      <c r="P8" s="7">
        <v>33</v>
      </c>
      <c r="Q8" s="9">
        <v>29</v>
      </c>
      <c r="R8">
        <f t="shared" si="0"/>
        <v>482</v>
      </c>
      <c r="S8" s="7">
        <f>SUM(C8+D8+E8+G8+P8+I8+J8+L8)</f>
        <v>285</v>
      </c>
      <c r="T8" s="7">
        <v>6</v>
      </c>
    </row>
    <row r="9" spans="1:20 16384:16384" customFormat="1" x14ac:dyDescent="0.25">
      <c r="A9" t="s">
        <v>20</v>
      </c>
      <c r="B9" s="6">
        <v>41</v>
      </c>
      <c r="C9" s="2">
        <v>0</v>
      </c>
      <c r="D9" s="5">
        <v>33</v>
      </c>
      <c r="E9" s="5">
        <v>33</v>
      </c>
      <c r="F9" s="5">
        <v>33</v>
      </c>
      <c r="G9" s="12">
        <v>32</v>
      </c>
      <c r="H9" s="8">
        <v>28</v>
      </c>
      <c r="I9" s="9">
        <v>30</v>
      </c>
      <c r="J9" s="9">
        <v>28</v>
      </c>
      <c r="K9" s="3">
        <v>0</v>
      </c>
      <c r="L9" s="7">
        <v>35</v>
      </c>
      <c r="M9" s="7">
        <v>35</v>
      </c>
      <c r="N9" s="7">
        <v>36</v>
      </c>
      <c r="O9" s="9">
        <v>28</v>
      </c>
      <c r="P9" s="7">
        <v>38</v>
      </c>
      <c r="Q9" s="9">
        <v>29</v>
      </c>
      <c r="R9">
        <f t="shared" si="0"/>
        <v>459</v>
      </c>
      <c r="S9" s="7">
        <f>SUM(B9+D9+E9+F9+P9+L9+M9+N9)</f>
        <v>284</v>
      </c>
      <c r="T9" s="7">
        <v>7</v>
      </c>
    </row>
    <row r="10" spans="1:20 16384:16384" customFormat="1" x14ac:dyDescent="0.25">
      <c r="A10" t="s">
        <v>38</v>
      </c>
      <c r="B10" s="13">
        <v>29</v>
      </c>
      <c r="C10" s="5">
        <v>38</v>
      </c>
      <c r="D10" s="2">
        <v>0</v>
      </c>
      <c r="E10" s="2">
        <v>0</v>
      </c>
      <c r="F10" s="5">
        <v>33</v>
      </c>
      <c r="G10" s="8">
        <v>31</v>
      </c>
      <c r="H10" s="2">
        <v>0</v>
      </c>
      <c r="I10" s="7">
        <v>38</v>
      </c>
      <c r="J10" s="3">
        <v>0</v>
      </c>
      <c r="K10" s="7">
        <v>36</v>
      </c>
      <c r="L10" s="9">
        <v>26</v>
      </c>
      <c r="M10" s="7">
        <v>35</v>
      </c>
      <c r="N10" s="3">
        <v>0</v>
      </c>
      <c r="O10" s="7">
        <v>31</v>
      </c>
      <c r="P10" s="7">
        <v>38</v>
      </c>
      <c r="Q10" s="7">
        <v>34</v>
      </c>
      <c r="R10">
        <f>SUM(B10:Q10)</f>
        <v>369</v>
      </c>
      <c r="S10" s="7">
        <f>SUM(P10+C10+F10+Q10+I10+K10+M10+O10)</f>
        <v>283</v>
      </c>
      <c r="T10" s="7">
        <v>8</v>
      </c>
    </row>
    <row r="11" spans="1:20 16384:16384" customFormat="1" x14ac:dyDescent="0.25">
      <c r="A11" t="s">
        <v>34</v>
      </c>
      <c r="B11" s="6">
        <v>35</v>
      </c>
      <c r="C11" s="8">
        <v>31</v>
      </c>
      <c r="D11" s="5">
        <v>34</v>
      </c>
      <c r="E11" s="8">
        <v>30</v>
      </c>
      <c r="F11" s="5">
        <v>33</v>
      </c>
      <c r="G11" s="5">
        <v>33</v>
      </c>
      <c r="H11" s="5">
        <v>39</v>
      </c>
      <c r="I11" s="9">
        <v>31</v>
      </c>
      <c r="J11" s="9">
        <v>25</v>
      </c>
      <c r="K11" s="14">
        <v>33</v>
      </c>
      <c r="L11" s="7">
        <v>35</v>
      </c>
      <c r="M11" s="3">
        <v>0</v>
      </c>
      <c r="N11" s="7">
        <v>33</v>
      </c>
      <c r="O11" s="9">
        <v>32</v>
      </c>
      <c r="P11" s="7">
        <v>38</v>
      </c>
      <c r="Q11" s="7">
        <v>32</v>
      </c>
      <c r="R11">
        <f t="shared" si="0"/>
        <v>494</v>
      </c>
      <c r="S11" s="7">
        <f>SUM(B11+D11+F11+G11+H11+P11+L11+N11)</f>
        <v>280</v>
      </c>
      <c r="T11" s="7">
        <v>9</v>
      </c>
    </row>
    <row r="12" spans="1:20 16384:16384" customFormat="1" x14ac:dyDescent="0.25">
      <c r="A12" t="s">
        <v>19</v>
      </c>
      <c r="B12" s="6">
        <v>34</v>
      </c>
      <c r="C12" s="8">
        <v>28</v>
      </c>
      <c r="D12" s="5">
        <v>33</v>
      </c>
      <c r="E12" s="5">
        <v>39</v>
      </c>
      <c r="F12" s="2">
        <v>0</v>
      </c>
      <c r="G12" s="2">
        <v>0</v>
      </c>
      <c r="H12" s="2">
        <v>0</v>
      </c>
      <c r="I12" s="7">
        <v>36</v>
      </c>
      <c r="J12" s="7">
        <v>31</v>
      </c>
      <c r="K12" s="7">
        <v>31</v>
      </c>
      <c r="L12" s="3">
        <v>0</v>
      </c>
      <c r="M12" s="3">
        <v>35</v>
      </c>
      <c r="N12" s="9">
        <v>28</v>
      </c>
      <c r="O12" s="7">
        <v>39</v>
      </c>
      <c r="P12" s="7">
        <v>0</v>
      </c>
      <c r="Q12" s="9">
        <v>27</v>
      </c>
      <c r="R12" s="3">
        <f>SUM(B12:Q12)</f>
        <v>361</v>
      </c>
      <c r="S12" s="7">
        <f>SUM(B12+D12+E12+I12+J12+K12+M12+O12)</f>
        <v>278</v>
      </c>
      <c r="T12" s="7">
        <v>10</v>
      </c>
    </row>
    <row r="13" spans="1:20 16384:16384" customFormat="1" x14ac:dyDescent="0.25">
      <c r="A13" t="s">
        <v>33</v>
      </c>
      <c r="B13" s="6">
        <v>31</v>
      </c>
      <c r="C13" s="2">
        <v>0</v>
      </c>
      <c r="D13" s="5">
        <v>39</v>
      </c>
      <c r="E13" s="2">
        <v>0</v>
      </c>
      <c r="F13" s="2">
        <v>0</v>
      </c>
      <c r="G13" s="2">
        <v>0</v>
      </c>
      <c r="H13" s="5">
        <v>38</v>
      </c>
      <c r="I13" s="3">
        <v>0</v>
      </c>
      <c r="J13" s="3">
        <v>0</v>
      </c>
      <c r="K13" s="3">
        <v>0</v>
      </c>
      <c r="L13" s="7">
        <v>29</v>
      </c>
      <c r="M13" s="7">
        <v>39</v>
      </c>
      <c r="N13" s="7">
        <v>30</v>
      </c>
      <c r="O13" s="7">
        <v>37</v>
      </c>
      <c r="P13" s="7">
        <v>0</v>
      </c>
      <c r="Q13" s="7">
        <v>31</v>
      </c>
      <c r="R13">
        <f>SUM(B13:Q13)</f>
        <v>274</v>
      </c>
      <c r="S13" s="7">
        <f>SUM(B13+D13+H13+L13+N13+O13+M13+31)</f>
        <v>274</v>
      </c>
      <c r="T13" s="7">
        <v>11</v>
      </c>
    </row>
    <row r="14" spans="1:20 16384:16384" customFormat="1" x14ac:dyDescent="0.25">
      <c r="A14" t="s">
        <v>37</v>
      </c>
      <c r="B14" s="6">
        <v>29</v>
      </c>
      <c r="C14" s="5">
        <v>37</v>
      </c>
      <c r="D14" s="2">
        <v>0</v>
      </c>
      <c r="E14" s="5">
        <v>32</v>
      </c>
      <c r="F14" s="11">
        <v>27</v>
      </c>
      <c r="G14" s="2">
        <v>0</v>
      </c>
      <c r="H14" s="5">
        <v>42</v>
      </c>
      <c r="I14" s="7">
        <v>35</v>
      </c>
      <c r="J14" s="3">
        <v>0</v>
      </c>
      <c r="K14" s="3">
        <v>0</v>
      </c>
      <c r="L14" s="3">
        <v>0</v>
      </c>
      <c r="M14" s="7">
        <v>36</v>
      </c>
      <c r="N14" s="3">
        <v>0</v>
      </c>
      <c r="O14" s="3">
        <v>0</v>
      </c>
      <c r="P14" s="7">
        <v>0</v>
      </c>
      <c r="Q14" s="3">
        <v>36</v>
      </c>
      <c r="R14">
        <f>SUM(B14:Q14)</f>
        <v>274</v>
      </c>
      <c r="S14" s="7">
        <f>SUM(B14+C14+E14+F14+H14+I14+M14+Q14)</f>
        <v>274</v>
      </c>
      <c r="T14" s="7">
        <v>12</v>
      </c>
    </row>
    <row r="15" spans="1:20 16384:16384" customFormat="1" x14ac:dyDescent="0.25">
      <c r="A15" t="s">
        <v>28</v>
      </c>
      <c r="B15" s="10">
        <v>29</v>
      </c>
      <c r="C15" s="5">
        <v>33</v>
      </c>
      <c r="D15" s="5">
        <v>33</v>
      </c>
      <c r="E15" s="2">
        <v>0</v>
      </c>
      <c r="F15" s="5">
        <v>33</v>
      </c>
      <c r="G15" s="2">
        <v>0</v>
      </c>
      <c r="H15" s="5">
        <v>33</v>
      </c>
      <c r="I15" s="7">
        <v>39</v>
      </c>
      <c r="J15" s="3">
        <v>0</v>
      </c>
      <c r="K15" s="3">
        <v>0</v>
      </c>
      <c r="L15" s="7">
        <v>38</v>
      </c>
      <c r="M15" s="9">
        <v>30</v>
      </c>
      <c r="N15" s="3">
        <v>0</v>
      </c>
      <c r="O15" s="7">
        <v>33</v>
      </c>
      <c r="P15" s="7">
        <v>32</v>
      </c>
      <c r="Q15" s="7">
        <v>32</v>
      </c>
      <c r="R15">
        <f t="shared" si="0"/>
        <v>365</v>
      </c>
      <c r="S15" s="7">
        <f>SUM(C15+D15+F15+H15+I15+L15+P15+O15)</f>
        <v>274</v>
      </c>
      <c r="T15" s="7">
        <v>13</v>
      </c>
    </row>
    <row r="16" spans="1:20 16384:16384" customFormat="1" x14ac:dyDescent="0.25">
      <c r="A16" t="s">
        <v>27</v>
      </c>
      <c r="B16" s="10">
        <v>24</v>
      </c>
      <c r="C16" s="5">
        <v>34</v>
      </c>
      <c r="D16" s="5">
        <v>35</v>
      </c>
      <c r="E16" s="8">
        <v>25</v>
      </c>
      <c r="F16" s="8">
        <v>26</v>
      </c>
      <c r="G16" s="5">
        <v>33</v>
      </c>
      <c r="H16" s="2">
        <v>0</v>
      </c>
      <c r="I16" s="7">
        <v>32</v>
      </c>
      <c r="J16" s="7">
        <v>32</v>
      </c>
      <c r="K16" s="7">
        <v>37</v>
      </c>
      <c r="L16" s="7">
        <v>39</v>
      </c>
      <c r="M16" s="9">
        <v>29</v>
      </c>
      <c r="N16" s="9">
        <v>26</v>
      </c>
      <c r="O16" s="9">
        <v>27</v>
      </c>
      <c r="P16" s="7">
        <v>32</v>
      </c>
      <c r="Q16" s="9">
        <v>27</v>
      </c>
      <c r="R16">
        <f>SUM(B16:Q16)</f>
        <v>458</v>
      </c>
      <c r="S16" s="7">
        <f>SUM(C16+D16+G16+I16+J16+K16+L16+P16)</f>
        <v>274</v>
      </c>
      <c r="T16" s="7">
        <v>14</v>
      </c>
      <c r="XFD16">
        <f>SUM(B16:XFC16)</f>
        <v>1204</v>
      </c>
    </row>
    <row r="17" spans="1:20 16384:16384" customFormat="1" x14ac:dyDescent="0.25">
      <c r="A17" t="s">
        <v>23</v>
      </c>
      <c r="B17" s="10">
        <v>24</v>
      </c>
      <c r="C17" s="8">
        <v>27</v>
      </c>
      <c r="D17" s="8">
        <v>28</v>
      </c>
      <c r="E17" s="2">
        <v>0</v>
      </c>
      <c r="F17" s="8">
        <v>30</v>
      </c>
      <c r="G17" s="5">
        <v>32</v>
      </c>
      <c r="H17" s="5">
        <v>36</v>
      </c>
      <c r="I17" s="3">
        <v>0</v>
      </c>
      <c r="J17" s="7">
        <v>36</v>
      </c>
      <c r="K17" s="7">
        <v>31</v>
      </c>
      <c r="L17" s="9">
        <v>30</v>
      </c>
      <c r="M17" s="7">
        <v>37</v>
      </c>
      <c r="N17" s="7">
        <v>35</v>
      </c>
      <c r="O17" s="7">
        <v>35</v>
      </c>
      <c r="P17" s="9">
        <v>25</v>
      </c>
      <c r="Q17" s="7">
        <v>31</v>
      </c>
      <c r="R17">
        <f>SUM(B17:Q17)</f>
        <v>437</v>
      </c>
      <c r="S17" s="7">
        <f>SUM(G17+H17+J17+K17+Q17+M17+N17+O17)</f>
        <v>273</v>
      </c>
      <c r="T17" s="7">
        <v>15</v>
      </c>
    </row>
    <row r="18" spans="1:20 16384:16384" customFormat="1" x14ac:dyDescent="0.25">
      <c r="A18" t="s">
        <v>26</v>
      </c>
      <c r="B18" s="4">
        <v>0</v>
      </c>
      <c r="C18" s="8">
        <v>25</v>
      </c>
      <c r="D18" s="2">
        <v>0</v>
      </c>
      <c r="E18" s="5">
        <v>40</v>
      </c>
      <c r="F18" s="8">
        <v>28</v>
      </c>
      <c r="G18" s="2">
        <v>0</v>
      </c>
      <c r="H18" s="8">
        <v>29</v>
      </c>
      <c r="I18" s="7">
        <v>38</v>
      </c>
      <c r="J18" s="7">
        <v>31</v>
      </c>
      <c r="K18" s="3">
        <v>0</v>
      </c>
      <c r="L18" s="7">
        <v>32</v>
      </c>
      <c r="M18" s="7">
        <v>31</v>
      </c>
      <c r="N18" s="3">
        <v>0</v>
      </c>
      <c r="O18" s="7">
        <v>31</v>
      </c>
      <c r="P18" s="7">
        <v>35</v>
      </c>
      <c r="Q18" s="3">
        <v>34</v>
      </c>
      <c r="R18">
        <f>SUM(B18:Q18)</f>
        <v>354</v>
      </c>
      <c r="S18" s="7">
        <f>SUM(E18+P18+Q18+I18+J18+L18+M18+O18)</f>
        <v>272</v>
      </c>
      <c r="T18" s="7">
        <v>16</v>
      </c>
    </row>
    <row r="19" spans="1:20 16384:16384" customFormat="1" x14ac:dyDescent="0.25">
      <c r="A19" t="s">
        <v>22</v>
      </c>
      <c r="B19" s="6">
        <v>39</v>
      </c>
      <c r="C19" s="5">
        <v>33</v>
      </c>
      <c r="D19" s="5">
        <v>32</v>
      </c>
      <c r="E19" s="2">
        <v>0</v>
      </c>
      <c r="F19" s="8">
        <v>29</v>
      </c>
      <c r="G19" s="8">
        <v>28</v>
      </c>
      <c r="H19" s="5">
        <v>33</v>
      </c>
      <c r="I19" s="3">
        <v>0</v>
      </c>
      <c r="J19" s="9">
        <v>28</v>
      </c>
      <c r="K19" s="7">
        <v>34</v>
      </c>
      <c r="L19" s="14">
        <v>30</v>
      </c>
      <c r="M19" s="3">
        <v>0</v>
      </c>
      <c r="N19" s="7">
        <v>34</v>
      </c>
      <c r="O19" s="7">
        <v>30</v>
      </c>
      <c r="P19" s="7">
        <v>37</v>
      </c>
      <c r="Q19" s="9">
        <v>29</v>
      </c>
      <c r="R19">
        <f t="shared" si="0"/>
        <v>416</v>
      </c>
      <c r="S19" s="7">
        <f>SUM(B19+C19+D19+H19+K19+P19+N19+O19)</f>
        <v>272</v>
      </c>
      <c r="T19" s="7">
        <v>17</v>
      </c>
    </row>
    <row r="20" spans="1:20 16384:16384" customFormat="1" x14ac:dyDescent="0.25">
      <c r="A20" t="s">
        <v>25</v>
      </c>
      <c r="B20" s="4">
        <v>0</v>
      </c>
      <c r="C20" s="8">
        <v>29</v>
      </c>
      <c r="D20" s="5">
        <v>30</v>
      </c>
      <c r="E20" s="5">
        <v>35</v>
      </c>
      <c r="F20" s="8">
        <v>25</v>
      </c>
      <c r="G20" s="5">
        <v>34</v>
      </c>
      <c r="H20" s="8">
        <v>28</v>
      </c>
      <c r="I20" s="7">
        <v>38</v>
      </c>
      <c r="J20" s="7">
        <v>39</v>
      </c>
      <c r="K20" s="9">
        <v>28</v>
      </c>
      <c r="L20" s="7">
        <v>30</v>
      </c>
      <c r="M20" s="3">
        <v>32</v>
      </c>
      <c r="N20" s="9">
        <v>27</v>
      </c>
      <c r="O20" s="3">
        <v>0</v>
      </c>
      <c r="P20" s="7">
        <v>31</v>
      </c>
      <c r="Q20" s="3">
        <v>0</v>
      </c>
      <c r="R20">
        <f t="shared" ref="R20:R24" si="1">SUM(B20:Q20)</f>
        <v>406</v>
      </c>
      <c r="S20" s="7">
        <f>SUM(M20+D20+E20+G20+P20+I20+J20+L20)</f>
        <v>269</v>
      </c>
      <c r="T20" s="7">
        <v>18</v>
      </c>
    </row>
    <row r="21" spans="1:20 16384:16384" customFormat="1" x14ac:dyDescent="0.25">
      <c r="A21" t="s">
        <v>18</v>
      </c>
      <c r="B21">
        <v>0</v>
      </c>
      <c r="C21" s="5">
        <v>30</v>
      </c>
      <c r="D21" s="2">
        <v>0</v>
      </c>
      <c r="E21" s="8">
        <v>24</v>
      </c>
      <c r="F21" s="5">
        <v>28</v>
      </c>
      <c r="G21" s="8">
        <v>20</v>
      </c>
      <c r="H21" s="2">
        <v>0</v>
      </c>
      <c r="I21" s="3">
        <v>0</v>
      </c>
      <c r="J21" s="7">
        <v>35</v>
      </c>
      <c r="K21" s="7">
        <v>37</v>
      </c>
      <c r="L21" s="9">
        <v>21</v>
      </c>
      <c r="M21" s="3">
        <v>0</v>
      </c>
      <c r="N21" s="7">
        <v>37</v>
      </c>
      <c r="O21" s="7">
        <v>36</v>
      </c>
      <c r="P21" s="7">
        <v>32</v>
      </c>
      <c r="Q21" s="7">
        <v>30</v>
      </c>
      <c r="R21">
        <f>SUM(B21:Q21)</f>
        <v>330</v>
      </c>
      <c r="S21" s="7">
        <f>SUM(C21+Q21+F21+J21+K21+P21+N21+O21)</f>
        <v>265</v>
      </c>
      <c r="T21" s="7">
        <v>19</v>
      </c>
    </row>
    <row r="22" spans="1:20 16384:16384" customFormat="1" x14ac:dyDescent="0.25">
      <c r="A22" t="s">
        <v>49</v>
      </c>
      <c r="B22" s="1">
        <v>0</v>
      </c>
      <c r="C22" s="2">
        <v>0</v>
      </c>
      <c r="D22" s="2">
        <v>0</v>
      </c>
      <c r="E22" s="5">
        <v>40</v>
      </c>
      <c r="F22" s="5">
        <v>34</v>
      </c>
      <c r="G22" s="5">
        <v>34</v>
      </c>
      <c r="H22" s="5">
        <v>27</v>
      </c>
      <c r="I22" s="7">
        <v>35</v>
      </c>
      <c r="J22" s="7">
        <v>34</v>
      </c>
      <c r="K22" s="7">
        <v>31</v>
      </c>
      <c r="L22" s="7">
        <v>29</v>
      </c>
      <c r="M22" s="3">
        <v>0</v>
      </c>
      <c r="N22" s="3">
        <v>0</v>
      </c>
      <c r="O22" s="3">
        <v>0</v>
      </c>
      <c r="P22" s="7">
        <v>0</v>
      </c>
      <c r="Q22" s="3">
        <v>0</v>
      </c>
      <c r="R22">
        <f t="shared" si="1"/>
        <v>264</v>
      </c>
      <c r="S22" s="7">
        <f>SUM(E22+F22+G22+H22+I22+J22+K22+L22)</f>
        <v>264</v>
      </c>
      <c r="T22" s="7">
        <v>20</v>
      </c>
    </row>
    <row r="23" spans="1:20 16384:16384" customFormat="1" x14ac:dyDescent="0.25">
      <c r="A23" t="s">
        <v>36</v>
      </c>
      <c r="B23" s="4">
        <v>0</v>
      </c>
      <c r="C23" s="5">
        <v>42</v>
      </c>
      <c r="D23" s="5">
        <v>29</v>
      </c>
      <c r="E23" s="5">
        <v>31</v>
      </c>
      <c r="F23" s="8">
        <v>26</v>
      </c>
      <c r="G23" s="8">
        <v>25</v>
      </c>
      <c r="H23" s="2">
        <v>0</v>
      </c>
      <c r="I23" s="7">
        <v>28</v>
      </c>
      <c r="J23" s="9">
        <v>26</v>
      </c>
      <c r="K23" s="7">
        <v>37</v>
      </c>
      <c r="L23" s="9">
        <v>25</v>
      </c>
      <c r="M23" s="3">
        <v>0</v>
      </c>
      <c r="N23" s="7">
        <v>31</v>
      </c>
      <c r="O23" s="7">
        <v>34</v>
      </c>
      <c r="P23" s="7">
        <v>31</v>
      </c>
      <c r="Q23" s="3">
        <v>0</v>
      </c>
      <c r="R23">
        <f t="shared" si="1"/>
        <v>365</v>
      </c>
      <c r="S23" s="7">
        <f>SUM(C23+D23+E23+I23+P23+K23+N23+O23)</f>
        <v>263</v>
      </c>
      <c r="T23" s="7">
        <v>21</v>
      </c>
    </row>
    <row r="24" spans="1:20 16384:16384" customFormat="1" x14ac:dyDescent="0.25">
      <c r="A24" t="s">
        <v>17</v>
      </c>
      <c r="B24" s="2">
        <v>0</v>
      </c>
      <c r="C24" s="8">
        <v>29</v>
      </c>
      <c r="D24" s="5">
        <v>34</v>
      </c>
      <c r="E24" s="8">
        <v>29</v>
      </c>
      <c r="F24" s="5">
        <v>33</v>
      </c>
      <c r="G24" s="8">
        <v>31</v>
      </c>
      <c r="H24" s="5">
        <v>31</v>
      </c>
      <c r="I24" s="3">
        <v>0</v>
      </c>
      <c r="J24" s="7">
        <v>31</v>
      </c>
      <c r="K24" s="9">
        <v>28</v>
      </c>
      <c r="L24" s="7">
        <v>35</v>
      </c>
      <c r="M24" s="7">
        <v>31</v>
      </c>
      <c r="N24" s="3">
        <v>0</v>
      </c>
      <c r="O24" s="7">
        <v>35</v>
      </c>
      <c r="P24" s="7">
        <v>32</v>
      </c>
      <c r="Q24" s="3">
        <v>31</v>
      </c>
      <c r="R24" s="3">
        <f t="shared" si="1"/>
        <v>410</v>
      </c>
      <c r="S24" s="7">
        <f>SUM(D24+F24+P24+H24+J24+L24+M24+O24)</f>
        <v>262</v>
      </c>
      <c r="T24" s="7">
        <v>22</v>
      </c>
    </row>
    <row r="25" spans="1:20 16384:16384" customFormat="1" x14ac:dyDescent="0.25">
      <c r="A25" t="s">
        <v>45</v>
      </c>
      <c r="B25" s="1">
        <v>0</v>
      </c>
      <c r="C25" s="8">
        <v>26</v>
      </c>
      <c r="D25" s="5">
        <v>31</v>
      </c>
      <c r="E25" s="5">
        <v>34</v>
      </c>
      <c r="F25" s="8">
        <v>25</v>
      </c>
      <c r="G25" s="2">
        <v>0</v>
      </c>
      <c r="H25" s="5">
        <v>31</v>
      </c>
      <c r="I25" s="7">
        <v>38</v>
      </c>
      <c r="J25" s="7">
        <v>34</v>
      </c>
      <c r="K25" s="7">
        <v>26</v>
      </c>
      <c r="L25" s="7">
        <v>34</v>
      </c>
      <c r="M25" s="3">
        <v>0</v>
      </c>
      <c r="N25" s="3">
        <v>0</v>
      </c>
      <c r="O25" s="9">
        <v>25</v>
      </c>
      <c r="P25" s="7">
        <v>29</v>
      </c>
      <c r="Q25" s="3">
        <v>0</v>
      </c>
      <c r="R25">
        <f t="shared" si="0"/>
        <v>333</v>
      </c>
      <c r="S25" s="7">
        <f>SUM(P25+D25+E25+H25+I25+J25+K25+L25)</f>
        <v>257</v>
      </c>
      <c r="T25" s="7">
        <v>23</v>
      </c>
    </row>
    <row r="26" spans="1:20 16384:16384" customFormat="1" x14ac:dyDescent="0.25">
      <c r="A26" t="s">
        <v>24</v>
      </c>
      <c r="B26" s="10">
        <v>24</v>
      </c>
      <c r="C26" s="8">
        <v>22</v>
      </c>
      <c r="D26" s="5">
        <v>31</v>
      </c>
      <c r="E26" s="2">
        <v>0</v>
      </c>
      <c r="F26" s="8">
        <v>29</v>
      </c>
      <c r="G26" s="5">
        <v>34</v>
      </c>
      <c r="H26" s="12">
        <v>28</v>
      </c>
      <c r="I26" s="7">
        <v>32</v>
      </c>
      <c r="J26" s="7">
        <v>33</v>
      </c>
      <c r="K26" s="7">
        <v>29</v>
      </c>
      <c r="L26" s="9">
        <v>25</v>
      </c>
      <c r="M26" s="3">
        <v>0</v>
      </c>
      <c r="N26" s="9">
        <v>26</v>
      </c>
      <c r="O26" s="7">
        <v>31</v>
      </c>
      <c r="P26" s="7">
        <v>35</v>
      </c>
      <c r="Q26" s="7">
        <v>33</v>
      </c>
      <c r="R26">
        <f t="shared" si="0"/>
        <v>412</v>
      </c>
      <c r="S26" s="7">
        <f>SUM(D26+Q26+G26+P26+I26+J26+K26+O26)</f>
        <v>258</v>
      </c>
      <c r="T26" s="7">
        <v>24</v>
      </c>
    </row>
    <row r="27" spans="1:20 16384:16384" customFormat="1" x14ac:dyDescent="0.25">
      <c r="A27" t="s">
        <v>53</v>
      </c>
      <c r="B27" s="1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5">
        <v>29</v>
      </c>
      <c r="I27" s="3">
        <v>0</v>
      </c>
      <c r="J27" s="3">
        <v>0</v>
      </c>
      <c r="K27" s="7">
        <v>28</v>
      </c>
      <c r="L27" s="7">
        <v>37</v>
      </c>
      <c r="M27" s="7">
        <v>38</v>
      </c>
      <c r="N27" s="3">
        <v>0</v>
      </c>
      <c r="O27" s="3">
        <v>0</v>
      </c>
      <c r="P27" s="7">
        <v>38</v>
      </c>
      <c r="Q27" s="7">
        <v>37</v>
      </c>
      <c r="R27">
        <f>SUM(B27:Q27)</f>
        <v>207</v>
      </c>
      <c r="S27" s="7">
        <f>SUM(H27+K27+L27+M27+P27+P27+Q27)</f>
        <v>245</v>
      </c>
      <c r="T27" s="7">
        <v>25</v>
      </c>
      <c r="XFD27" s="3">
        <f>SUM(S27:XFC27)</f>
        <v>270</v>
      </c>
    </row>
    <row r="28" spans="1:20 16384:16384" customFormat="1" x14ac:dyDescent="0.25">
      <c r="A28" t="s">
        <v>40</v>
      </c>
      <c r="B28" s="6">
        <v>30</v>
      </c>
      <c r="C28" s="2">
        <v>0</v>
      </c>
      <c r="D28" s="5">
        <v>38</v>
      </c>
      <c r="E28" s="2">
        <v>0</v>
      </c>
      <c r="F28" s="5">
        <v>36</v>
      </c>
      <c r="G28" s="2">
        <v>0</v>
      </c>
      <c r="H28" s="12">
        <v>27</v>
      </c>
      <c r="I28" s="3">
        <v>0</v>
      </c>
      <c r="J28" s="7">
        <v>30</v>
      </c>
      <c r="K28" s="3">
        <v>0</v>
      </c>
      <c r="L28" s="7">
        <v>33</v>
      </c>
      <c r="M28" s="3">
        <v>0</v>
      </c>
      <c r="N28" s="7">
        <v>34</v>
      </c>
      <c r="O28" s="3">
        <v>0</v>
      </c>
      <c r="P28" s="7">
        <v>33</v>
      </c>
      <c r="Q28" s="3">
        <v>0</v>
      </c>
      <c r="R28">
        <f t="shared" si="0"/>
        <v>261</v>
      </c>
      <c r="S28" s="7">
        <f>SUM(B28+D28+F28+P28+J28+L28+N28)</f>
        <v>234</v>
      </c>
      <c r="T28" s="7">
        <v>26</v>
      </c>
    </row>
    <row r="29" spans="1:20 16384:16384" customFormat="1" x14ac:dyDescent="0.25">
      <c r="A29" t="s">
        <v>50</v>
      </c>
      <c r="B29" s="1">
        <v>0</v>
      </c>
      <c r="C29" s="2">
        <v>0</v>
      </c>
      <c r="D29" s="2">
        <v>0</v>
      </c>
      <c r="E29" s="2">
        <v>0</v>
      </c>
      <c r="F29" s="2">
        <v>0</v>
      </c>
      <c r="G29" s="5">
        <v>27</v>
      </c>
      <c r="H29" s="2">
        <v>0</v>
      </c>
      <c r="I29" s="7">
        <v>37</v>
      </c>
      <c r="J29" s="7">
        <v>27</v>
      </c>
      <c r="K29" s="3">
        <v>0</v>
      </c>
      <c r="L29" s="3">
        <v>0</v>
      </c>
      <c r="M29" s="3">
        <v>0</v>
      </c>
      <c r="N29" s="7">
        <v>34</v>
      </c>
      <c r="O29" s="7">
        <v>24</v>
      </c>
      <c r="P29" s="7">
        <v>29</v>
      </c>
      <c r="Q29" s="3">
        <v>0</v>
      </c>
      <c r="R29">
        <f>SUM(B29:Q29)</f>
        <v>178</v>
      </c>
      <c r="S29" s="7">
        <f>SUM(G29+I29+J29+N29+O29+P29)</f>
        <v>178</v>
      </c>
      <c r="T29" s="7">
        <v>27</v>
      </c>
    </row>
    <row r="30" spans="1:20 16384:16384" customFormat="1" x14ac:dyDescent="0.25">
      <c r="A30" t="s">
        <v>52</v>
      </c>
      <c r="B30" s="1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5">
        <v>35</v>
      </c>
      <c r="I30" s="7">
        <v>35</v>
      </c>
      <c r="J30" s="7">
        <v>37</v>
      </c>
      <c r="K30" s="3">
        <v>0</v>
      </c>
      <c r="L30" s="7">
        <v>36</v>
      </c>
      <c r="M30" s="3">
        <v>0</v>
      </c>
      <c r="N30" s="7">
        <v>30</v>
      </c>
      <c r="O30" s="3">
        <v>0</v>
      </c>
      <c r="P30" s="7">
        <v>0</v>
      </c>
      <c r="Q30" s="3">
        <v>0</v>
      </c>
      <c r="R30">
        <f t="shared" si="0"/>
        <v>173</v>
      </c>
      <c r="S30" s="7">
        <f>SUM(H30+I30+J30+L30+N30)</f>
        <v>173</v>
      </c>
      <c r="T30" s="7">
        <v>28</v>
      </c>
    </row>
    <row r="31" spans="1:20 16384:16384" customFormat="1" x14ac:dyDescent="0.25">
      <c r="A31" t="s">
        <v>21</v>
      </c>
      <c r="B31" s="6">
        <v>37</v>
      </c>
      <c r="C31" s="2">
        <v>0</v>
      </c>
      <c r="D31" s="5">
        <v>31</v>
      </c>
      <c r="E31" s="2">
        <v>0</v>
      </c>
      <c r="F31" s="2">
        <v>0</v>
      </c>
      <c r="G31" s="2">
        <v>0</v>
      </c>
      <c r="H31" s="2">
        <v>0</v>
      </c>
      <c r="I31" s="7">
        <v>29</v>
      </c>
      <c r="J31" s="3">
        <v>0</v>
      </c>
      <c r="K31" s="3">
        <v>0</v>
      </c>
      <c r="L31" s="3">
        <v>0</v>
      </c>
      <c r="M31" s="7">
        <v>37</v>
      </c>
      <c r="N31" s="3">
        <v>0</v>
      </c>
      <c r="O31" s="7">
        <v>32</v>
      </c>
      <c r="P31" s="7">
        <v>0</v>
      </c>
      <c r="Q31" s="3">
        <v>0</v>
      </c>
      <c r="R31">
        <f>SUM(B31:Q31)</f>
        <v>166</v>
      </c>
      <c r="S31" s="7">
        <f>SUM(B31+D31+I31+O31+M31)</f>
        <v>166</v>
      </c>
      <c r="T31" s="7">
        <v>29</v>
      </c>
    </row>
    <row r="32" spans="1:20 16384:16384" customFormat="1" x14ac:dyDescent="0.25">
      <c r="A32" t="s">
        <v>48</v>
      </c>
      <c r="B32" s="1">
        <v>0</v>
      </c>
      <c r="C32" s="2">
        <v>0</v>
      </c>
      <c r="D32" s="2">
        <v>0</v>
      </c>
      <c r="E32" s="5">
        <v>36</v>
      </c>
      <c r="F32" s="2">
        <v>0</v>
      </c>
      <c r="G32" s="5">
        <v>29</v>
      </c>
      <c r="H32" s="2">
        <v>0</v>
      </c>
      <c r="I32" s="7">
        <v>38</v>
      </c>
      <c r="J32" s="3">
        <v>0</v>
      </c>
      <c r="K32" s="7">
        <v>29</v>
      </c>
      <c r="L32" s="3">
        <v>0</v>
      </c>
      <c r="M32" s="3">
        <v>0</v>
      </c>
      <c r="N32" s="3">
        <v>0</v>
      </c>
      <c r="O32" s="3">
        <v>0</v>
      </c>
      <c r="P32" s="7">
        <v>26</v>
      </c>
      <c r="Q32" s="3">
        <v>0</v>
      </c>
      <c r="R32">
        <f>SUM(B32:Q32)</f>
        <v>158</v>
      </c>
      <c r="S32" s="7">
        <f>SUM(E32+G32+I32+K32+P32)</f>
        <v>158</v>
      </c>
      <c r="T32" s="7">
        <v>30</v>
      </c>
    </row>
    <row r="33" spans="1:20 16384:16384" customFormat="1" x14ac:dyDescent="0.25">
      <c r="A33" t="s">
        <v>42</v>
      </c>
      <c r="B33" s="1">
        <v>0</v>
      </c>
      <c r="C33" s="5">
        <v>33</v>
      </c>
      <c r="D33" s="2">
        <v>0</v>
      </c>
      <c r="E33" s="2">
        <v>0</v>
      </c>
      <c r="F33" s="5">
        <v>26</v>
      </c>
      <c r="G33" s="2">
        <v>0</v>
      </c>
      <c r="H33" s="2">
        <v>0</v>
      </c>
      <c r="I33" s="3">
        <v>0</v>
      </c>
      <c r="J33" s="7">
        <v>33</v>
      </c>
      <c r="K33" s="3">
        <v>0</v>
      </c>
      <c r="L33" s="3">
        <v>0</v>
      </c>
      <c r="M33" s="3">
        <v>0</v>
      </c>
      <c r="N33" s="3">
        <v>0</v>
      </c>
      <c r="O33" s="7">
        <v>34</v>
      </c>
      <c r="P33" s="7">
        <v>25</v>
      </c>
      <c r="Q33" s="3">
        <v>0</v>
      </c>
      <c r="R33">
        <f>SUM(B33:Q33)</f>
        <v>151</v>
      </c>
      <c r="S33" s="7">
        <f>SUM(C33+F33+J33+O33+P33)</f>
        <v>151</v>
      </c>
      <c r="T33" s="7">
        <v>31</v>
      </c>
    </row>
    <row r="34" spans="1:20 16384:16384" customFormat="1" x14ac:dyDescent="0.25">
      <c r="A34" t="s">
        <v>31</v>
      </c>
      <c r="B34" s="4">
        <v>0</v>
      </c>
      <c r="C34" s="2">
        <v>0</v>
      </c>
      <c r="D34" s="2">
        <v>0</v>
      </c>
      <c r="E34" s="5">
        <v>33</v>
      </c>
      <c r="F34" s="2">
        <v>0</v>
      </c>
      <c r="G34" s="5">
        <v>28</v>
      </c>
      <c r="H34" s="5">
        <v>28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7">
        <v>30</v>
      </c>
      <c r="O34" s="7">
        <v>30</v>
      </c>
      <c r="P34" s="7">
        <v>0</v>
      </c>
      <c r="Q34" s="3">
        <v>0</v>
      </c>
      <c r="R34">
        <f t="shared" si="0"/>
        <v>149</v>
      </c>
      <c r="S34" s="7">
        <f>SUM(E34+G34+H34+N34+O34)</f>
        <v>149</v>
      </c>
      <c r="T34" s="7">
        <v>32</v>
      </c>
    </row>
    <row r="35" spans="1:20 16384:16384" customFormat="1" x14ac:dyDescent="0.25">
      <c r="A35" t="s">
        <v>41</v>
      </c>
      <c r="B35" s="1">
        <v>0</v>
      </c>
      <c r="C35" s="5">
        <v>32</v>
      </c>
      <c r="D35" s="2">
        <v>0</v>
      </c>
      <c r="E35" s="5">
        <v>35</v>
      </c>
      <c r="F35" s="2">
        <v>0</v>
      </c>
      <c r="G35" s="2">
        <v>0</v>
      </c>
      <c r="H35" s="5">
        <v>18</v>
      </c>
      <c r="I35" s="3">
        <v>0</v>
      </c>
      <c r="J35" s="3">
        <v>0</v>
      </c>
      <c r="K35" s="3">
        <v>0</v>
      </c>
      <c r="L35" s="7">
        <v>28</v>
      </c>
      <c r="M35" s="3">
        <v>0</v>
      </c>
      <c r="N35" s="3">
        <v>0</v>
      </c>
      <c r="O35" s="7">
        <v>31</v>
      </c>
      <c r="P35" s="7">
        <v>0</v>
      </c>
      <c r="Q35" s="3">
        <v>0</v>
      </c>
      <c r="R35">
        <f t="shared" si="0"/>
        <v>144</v>
      </c>
      <c r="S35" s="7">
        <f>SUM(C35+E35+H35+L35+O35)</f>
        <v>144</v>
      </c>
      <c r="T35" s="7">
        <v>33</v>
      </c>
    </row>
    <row r="36" spans="1:20 16384:16384" customFormat="1" x14ac:dyDescent="0.25">
      <c r="A36" t="s">
        <v>44</v>
      </c>
      <c r="B36" s="1">
        <v>0</v>
      </c>
      <c r="C36" s="2">
        <v>33</v>
      </c>
      <c r="D36" s="2">
        <v>0</v>
      </c>
      <c r="E36" s="2">
        <v>31</v>
      </c>
      <c r="F36" s="2">
        <v>0</v>
      </c>
      <c r="G36" s="2">
        <v>0</v>
      </c>
      <c r="H36" s="2">
        <v>0</v>
      </c>
      <c r="I36" s="3">
        <v>0</v>
      </c>
      <c r="J36" s="3">
        <v>0</v>
      </c>
      <c r="K36" s="3">
        <v>35</v>
      </c>
      <c r="L36" s="3">
        <v>0</v>
      </c>
      <c r="M36" s="3">
        <v>0</v>
      </c>
      <c r="N36" s="3">
        <v>36</v>
      </c>
      <c r="O36" s="3">
        <v>0</v>
      </c>
      <c r="P36" s="7">
        <v>0</v>
      </c>
      <c r="Q36" s="3">
        <v>0</v>
      </c>
      <c r="R36">
        <f t="shared" si="0"/>
        <v>135</v>
      </c>
      <c r="S36" s="7">
        <f>SUM(C36+E36+K36+N36)</f>
        <v>135</v>
      </c>
      <c r="T36" s="7">
        <v>34</v>
      </c>
    </row>
    <row r="37" spans="1:20 16384:16384" customFormat="1" x14ac:dyDescent="0.25">
      <c r="A37" t="s">
        <v>54</v>
      </c>
      <c r="B37" s="1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5">
        <v>27</v>
      </c>
      <c r="I37" s="3">
        <v>0</v>
      </c>
      <c r="J37" s="7">
        <v>38</v>
      </c>
      <c r="K37" s="7">
        <v>25</v>
      </c>
      <c r="L37" s="3">
        <v>0</v>
      </c>
      <c r="M37" s="7">
        <v>40</v>
      </c>
      <c r="N37" s="3">
        <v>0</v>
      </c>
      <c r="O37" s="3">
        <v>0</v>
      </c>
      <c r="P37" s="7">
        <v>0</v>
      </c>
      <c r="Q37" s="7">
        <v>32</v>
      </c>
      <c r="R37">
        <f t="shared" ref="R37:R41" si="2">SUM(B37:Q37)</f>
        <v>162</v>
      </c>
      <c r="S37" s="7">
        <f>SUM(H37+J37+K37+M37+Q37)</f>
        <v>162</v>
      </c>
      <c r="T37" s="7">
        <v>35</v>
      </c>
    </row>
    <row r="38" spans="1:20 16384:16384" customFormat="1" x14ac:dyDescent="0.25">
      <c r="A38" t="s">
        <v>57</v>
      </c>
      <c r="B38" s="1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5">
        <v>35</v>
      </c>
      <c r="I38" s="3">
        <v>0</v>
      </c>
      <c r="J38" s="3">
        <v>0</v>
      </c>
      <c r="K38" s="7">
        <v>27</v>
      </c>
      <c r="L38" s="7">
        <v>23</v>
      </c>
      <c r="M38" s="7">
        <v>31</v>
      </c>
      <c r="N38" s="3">
        <v>0</v>
      </c>
      <c r="O38" s="3">
        <v>0</v>
      </c>
      <c r="P38" s="7">
        <v>0</v>
      </c>
      <c r="Q38" s="3">
        <v>0</v>
      </c>
      <c r="R38">
        <f t="shared" si="2"/>
        <v>116</v>
      </c>
      <c r="S38" s="7">
        <f>SUM(H38+K38+L38+M38)</f>
        <v>116</v>
      </c>
      <c r="T38" s="7">
        <v>36</v>
      </c>
    </row>
    <row r="39" spans="1:20 16384:16384" customFormat="1" x14ac:dyDescent="0.25">
      <c r="A39" t="s">
        <v>70</v>
      </c>
      <c r="B39" s="1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3">
        <v>0</v>
      </c>
      <c r="K39" s="3">
        <v>0</v>
      </c>
      <c r="L39" s="7">
        <v>26</v>
      </c>
      <c r="M39" s="3">
        <v>0</v>
      </c>
      <c r="N39" s="3">
        <v>0</v>
      </c>
      <c r="O39" s="7">
        <v>30</v>
      </c>
      <c r="P39" s="7">
        <v>35</v>
      </c>
      <c r="Q39" s="3">
        <v>0</v>
      </c>
      <c r="R39">
        <f t="shared" si="2"/>
        <v>91</v>
      </c>
      <c r="S39" s="7">
        <f>SUM(L39+48+P39)</f>
        <v>109</v>
      </c>
      <c r="T39" s="7">
        <v>37</v>
      </c>
    </row>
    <row r="40" spans="1:20 16384:16384" customFormat="1" x14ac:dyDescent="0.25">
      <c r="A40" t="s">
        <v>66</v>
      </c>
      <c r="B40" s="1">
        <v>0</v>
      </c>
      <c r="C40" s="2">
        <v>0</v>
      </c>
      <c r="D40" s="2">
        <v>0</v>
      </c>
      <c r="E40" s="2">
        <v>0</v>
      </c>
      <c r="F40" s="2">
        <v>0</v>
      </c>
      <c r="G40" s="2">
        <v>30</v>
      </c>
      <c r="H40" s="2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42</v>
      </c>
      <c r="O40" s="3">
        <v>35</v>
      </c>
      <c r="P40" s="7">
        <v>0</v>
      </c>
      <c r="Q40" s="3">
        <v>0</v>
      </c>
      <c r="R40">
        <f t="shared" si="2"/>
        <v>107</v>
      </c>
      <c r="S40" s="7">
        <f>SUM(G40+N40+O40)</f>
        <v>107</v>
      </c>
      <c r="T40" s="7">
        <v>38</v>
      </c>
      <c r="XFD40">
        <f>SUM(R40)</f>
        <v>107</v>
      </c>
    </row>
    <row r="41" spans="1:20 16384:16384" customFormat="1" x14ac:dyDescent="0.25">
      <c r="A41" t="s">
        <v>51</v>
      </c>
      <c r="B41" s="1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7">
        <v>38</v>
      </c>
      <c r="J41" s="3">
        <v>0</v>
      </c>
      <c r="K41" s="7">
        <v>32</v>
      </c>
      <c r="L41" s="3">
        <v>0</v>
      </c>
      <c r="M41" s="3">
        <v>0</v>
      </c>
      <c r="N41" s="3">
        <v>0</v>
      </c>
      <c r="O41" s="3">
        <v>0</v>
      </c>
      <c r="P41" s="7">
        <v>30</v>
      </c>
      <c r="Q41" s="7">
        <v>35</v>
      </c>
      <c r="R41">
        <f t="shared" si="2"/>
        <v>135</v>
      </c>
      <c r="S41" s="7">
        <f>SUM(I41+K41+P41+Q41)</f>
        <v>135</v>
      </c>
      <c r="T41" s="7">
        <v>39</v>
      </c>
    </row>
    <row r="42" spans="1:20 16384:16384" customFormat="1" x14ac:dyDescent="0.25">
      <c r="A42" t="s">
        <v>56</v>
      </c>
      <c r="B42" s="1">
        <v>0</v>
      </c>
      <c r="C42" s="2">
        <v>0</v>
      </c>
      <c r="D42" s="2">
        <v>0</v>
      </c>
      <c r="E42" s="2">
        <v>0</v>
      </c>
      <c r="F42" s="5">
        <v>28</v>
      </c>
      <c r="G42" s="2">
        <v>0</v>
      </c>
      <c r="H42" s="2">
        <v>0</v>
      </c>
      <c r="I42" s="3">
        <v>0</v>
      </c>
      <c r="J42" s="3">
        <v>0</v>
      </c>
      <c r="K42" s="3">
        <v>0</v>
      </c>
      <c r="L42" s="7">
        <v>28</v>
      </c>
      <c r="M42" s="3">
        <v>0</v>
      </c>
      <c r="N42" s="7">
        <v>30</v>
      </c>
      <c r="O42" s="3">
        <v>0</v>
      </c>
      <c r="P42" s="7">
        <v>0</v>
      </c>
      <c r="Q42" s="3">
        <v>0</v>
      </c>
      <c r="R42">
        <f t="shared" si="0"/>
        <v>86</v>
      </c>
      <c r="S42" s="7">
        <f>SUM(F42+L42+N42)</f>
        <v>86</v>
      </c>
      <c r="T42" s="7">
        <v>40</v>
      </c>
    </row>
    <row r="43" spans="1:20 16384:16384" customFormat="1" x14ac:dyDescent="0.25">
      <c r="A43" t="s">
        <v>58</v>
      </c>
      <c r="B43" s="1">
        <v>0</v>
      </c>
      <c r="C43" s="2"/>
      <c r="D43" s="2"/>
      <c r="E43" s="2"/>
      <c r="F43" s="2"/>
      <c r="G43" s="2"/>
      <c r="H43" s="2"/>
      <c r="I43" s="7">
        <v>37</v>
      </c>
      <c r="J43" s="3"/>
      <c r="K43" s="3"/>
      <c r="L43" s="3"/>
      <c r="M43" s="3"/>
      <c r="N43" s="7">
        <v>31</v>
      </c>
      <c r="O43" s="3"/>
      <c r="P43" s="7"/>
      <c r="Q43" s="3"/>
      <c r="R43">
        <f>SUM(B43:Q43)</f>
        <v>68</v>
      </c>
      <c r="S43" s="7">
        <f>SUM(I43+N43)</f>
        <v>68</v>
      </c>
      <c r="T43" s="7">
        <v>41</v>
      </c>
    </row>
    <row r="44" spans="1:20 16384:16384" customFormat="1" x14ac:dyDescent="0.25">
      <c r="A44" t="s">
        <v>71</v>
      </c>
      <c r="B44" s="1"/>
      <c r="C44" s="2"/>
      <c r="D44" s="2"/>
      <c r="E44" s="2"/>
      <c r="F44" s="2"/>
      <c r="G44" s="2"/>
      <c r="H44" s="2"/>
      <c r="I44" s="3"/>
      <c r="J44" s="3"/>
      <c r="K44" s="3"/>
      <c r="L44" s="3"/>
      <c r="M44" s="3"/>
      <c r="N44" s="3"/>
      <c r="O44" s="7">
        <v>33</v>
      </c>
      <c r="P44" s="7">
        <v>28</v>
      </c>
      <c r="Q44" s="3"/>
      <c r="R44">
        <f>SUM(B44:Q44)</f>
        <v>61</v>
      </c>
      <c r="S44" s="7">
        <f>SUM(O44+P44)</f>
        <v>61</v>
      </c>
      <c r="T44" s="7">
        <v>42</v>
      </c>
    </row>
    <row r="45" spans="1:20 16384:16384" customFormat="1" x14ac:dyDescent="0.25">
      <c r="A45" t="s">
        <v>29</v>
      </c>
      <c r="B45" s="4">
        <v>0</v>
      </c>
      <c r="C45" s="2">
        <v>22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7">
        <v>26</v>
      </c>
      <c r="Q45" s="3">
        <v>34</v>
      </c>
      <c r="R45">
        <f>SUM(B45:Q45)</f>
        <v>82</v>
      </c>
      <c r="S45" s="7">
        <f>SUM(C45+P45+Q45)</f>
        <v>82</v>
      </c>
      <c r="T45" s="7">
        <v>43</v>
      </c>
    </row>
    <row r="46" spans="1:20 16384:16384" customFormat="1" x14ac:dyDescent="0.25">
      <c r="A46" t="s">
        <v>46</v>
      </c>
      <c r="B46" s="1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7">
        <v>35</v>
      </c>
      <c r="P46" s="7">
        <v>0</v>
      </c>
      <c r="Q46" s="3">
        <v>0</v>
      </c>
      <c r="R46">
        <f t="shared" si="0"/>
        <v>35</v>
      </c>
      <c r="S46" s="7">
        <f>SUM(O46)</f>
        <v>35</v>
      </c>
      <c r="T46" s="7">
        <v>44</v>
      </c>
    </row>
    <row r="47" spans="1:20 16384:16384" customFormat="1" x14ac:dyDescent="0.25">
      <c r="A47" t="s">
        <v>69</v>
      </c>
      <c r="B47" s="1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3">
        <v>0</v>
      </c>
      <c r="K47" s="3">
        <v>0</v>
      </c>
      <c r="L47" s="7">
        <v>27</v>
      </c>
      <c r="M47" s="3"/>
      <c r="N47" s="3"/>
      <c r="O47" s="3"/>
      <c r="P47" s="7"/>
      <c r="Q47" s="3"/>
      <c r="R47">
        <f>SUM(B47:Q47)</f>
        <v>27</v>
      </c>
      <c r="S47" s="16">
        <f>SUM(R47)</f>
        <v>27</v>
      </c>
      <c r="T47" s="7">
        <v>45</v>
      </c>
    </row>
    <row r="48" spans="1:20 16384:16384" customFormat="1" x14ac:dyDescent="0.25">
      <c r="A48" t="s">
        <v>59</v>
      </c>
      <c r="B48" s="1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7">
        <v>27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7">
        <v>0</v>
      </c>
      <c r="Q48" s="3">
        <v>0</v>
      </c>
      <c r="S48" s="7">
        <f>SUM(I48)</f>
        <v>27</v>
      </c>
      <c r="T48" s="7">
        <v>46</v>
      </c>
    </row>
    <row r="49" spans="1:20" customFormat="1" x14ac:dyDescent="0.25">
      <c r="A49" t="s">
        <v>55</v>
      </c>
      <c r="B49" s="1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7">
        <v>0</v>
      </c>
      <c r="Q49" s="3">
        <v>0</v>
      </c>
      <c r="R49">
        <f>SUM(B49:Q49)</f>
        <v>0</v>
      </c>
      <c r="S49" s="16">
        <f>SUM(V39)</f>
        <v>0</v>
      </c>
      <c r="T49" s="16"/>
    </row>
    <row r="50" spans="1:20" customFormat="1" x14ac:dyDescent="0.25">
      <c r="B50" s="1"/>
      <c r="C50" s="2"/>
      <c r="D50" s="2"/>
      <c r="E50" s="2"/>
      <c r="F50" s="2"/>
      <c r="G50" s="2"/>
      <c r="H50" s="2"/>
      <c r="I50" s="3"/>
      <c r="J50" s="3"/>
      <c r="K50" s="3"/>
      <c r="L50" s="3"/>
      <c r="M50" s="3"/>
      <c r="N50" s="3"/>
      <c r="O50" s="3"/>
      <c r="P50" s="7"/>
      <c r="Q50" s="3"/>
      <c r="S50" s="16"/>
      <c r="T50" s="16"/>
    </row>
    <row r="51" spans="1:20" customFormat="1" x14ac:dyDescent="0.25">
      <c r="A51" t="s">
        <v>60</v>
      </c>
      <c r="B51" s="1">
        <v>0</v>
      </c>
      <c r="C51" s="2">
        <v>0</v>
      </c>
      <c r="D51" s="5">
        <v>26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3">
        <v>0</v>
      </c>
      <c r="K51" s="3">
        <v>0</v>
      </c>
      <c r="L51" s="7">
        <v>32</v>
      </c>
      <c r="M51" s="3">
        <v>0</v>
      </c>
      <c r="N51" s="7">
        <v>36</v>
      </c>
      <c r="O51" s="3">
        <v>0</v>
      </c>
      <c r="P51" s="7">
        <v>36</v>
      </c>
      <c r="Q51" s="7">
        <v>33</v>
      </c>
      <c r="S51" s="16">
        <f>SUM(B51:R51)</f>
        <v>163</v>
      </c>
      <c r="T51" s="16"/>
    </row>
    <row r="52" spans="1:20" customFormat="1" x14ac:dyDescent="0.25">
      <c r="A52" t="s">
        <v>61</v>
      </c>
      <c r="B52" s="1">
        <v>0</v>
      </c>
      <c r="C52" s="2">
        <v>0</v>
      </c>
      <c r="D52" s="5">
        <v>26</v>
      </c>
      <c r="E52" s="2">
        <v>0</v>
      </c>
      <c r="F52" s="2">
        <v>0</v>
      </c>
      <c r="G52" s="5">
        <v>37</v>
      </c>
      <c r="H52" s="2">
        <v>0</v>
      </c>
      <c r="I52" s="7">
        <v>38</v>
      </c>
      <c r="J52" s="3">
        <v>0</v>
      </c>
      <c r="K52" s="7">
        <v>36</v>
      </c>
      <c r="L52" s="7">
        <v>39</v>
      </c>
      <c r="M52" s="3">
        <v>0</v>
      </c>
      <c r="N52" s="7">
        <v>32</v>
      </c>
      <c r="O52" s="3">
        <v>0</v>
      </c>
      <c r="P52" s="7">
        <v>0</v>
      </c>
      <c r="Q52" s="3">
        <v>34</v>
      </c>
      <c r="R52">
        <f>SUM(B52:Q52)</f>
        <v>242</v>
      </c>
      <c r="S52" s="7">
        <f>SUM(D52+G52+I52+K52+L52+N52+Q52)</f>
        <v>242</v>
      </c>
      <c r="T52" s="16"/>
    </row>
    <row r="53" spans="1:20" customFormat="1" x14ac:dyDescent="0.25">
      <c r="A53" t="s">
        <v>62</v>
      </c>
      <c r="B53" s="1">
        <v>0</v>
      </c>
      <c r="C53" s="2">
        <v>0</v>
      </c>
      <c r="D53" s="2">
        <v>0</v>
      </c>
      <c r="E53" s="2">
        <v>0</v>
      </c>
      <c r="F53" s="2">
        <v>36</v>
      </c>
      <c r="G53" s="2">
        <v>0</v>
      </c>
      <c r="H53" s="2">
        <v>0</v>
      </c>
      <c r="I53" s="3">
        <v>0</v>
      </c>
      <c r="J53" s="3">
        <v>35</v>
      </c>
      <c r="K53" s="3">
        <v>0</v>
      </c>
      <c r="L53" s="3">
        <v>0</v>
      </c>
      <c r="M53" s="3">
        <v>41</v>
      </c>
      <c r="N53" s="3">
        <v>0</v>
      </c>
      <c r="O53" s="3">
        <v>0</v>
      </c>
      <c r="P53" s="7">
        <v>0</v>
      </c>
      <c r="Q53" s="3">
        <v>0</v>
      </c>
      <c r="R53">
        <f>SUM(B53:Q53)</f>
        <v>112</v>
      </c>
      <c r="S53" s="7">
        <f>SUM(F53+J53+M53)</f>
        <v>112</v>
      </c>
      <c r="T53" s="16"/>
    </row>
    <row r="54" spans="1:20" customFormat="1" x14ac:dyDescent="0.25">
      <c r="A54" t="s">
        <v>63</v>
      </c>
      <c r="B54" s="1">
        <v>0</v>
      </c>
      <c r="C54" s="2">
        <v>0</v>
      </c>
      <c r="D54" s="2">
        <v>0</v>
      </c>
      <c r="E54" s="2">
        <v>0</v>
      </c>
      <c r="F54" s="2">
        <v>33</v>
      </c>
      <c r="G54" s="2">
        <v>0</v>
      </c>
      <c r="H54" s="2">
        <v>0</v>
      </c>
      <c r="I54" s="3">
        <v>0</v>
      </c>
      <c r="J54" s="3">
        <v>43</v>
      </c>
      <c r="K54" s="3">
        <v>0</v>
      </c>
      <c r="L54" s="3">
        <v>0</v>
      </c>
      <c r="M54" s="3">
        <v>33</v>
      </c>
      <c r="N54" s="3">
        <v>0</v>
      </c>
      <c r="O54" s="3">
        <v>0</v>
      </c>
      <c r="P54" s="7">
        <v>0</v>
      </c>
      <c r="Q54" s="3">
        <v>0</v>
      </c>
      <c r="R54">
        <f>SUM(B54:Q54)</f>
        <v>109</v>
      </c>
      <c r="S54" s="7">
        <f>SUM(F54+J54)</f>
        <v>76</v>
      </c>
      <c r="T54" s="16"/>
    </row>
    <row r="55" spans="1:20" customFormat="1" x14ac:dyDescent="0.25">
      <c r="A55" t="s">
        <v>64</v>
      </c>
      <c r="B55" s="1">
        <v>0</v>
      </c>
      <c r="C55" s="2">
        <v>0</v>
      </c>
      <c r="D55" s="2">
        <v>0</v>
      </c>
      <c r="E55" s="2">
        <v>0</v>
      </c>
      <c r="F55" s="2">
        <v>0</v>
      </c>
      <c r="G55" s="2">
        <v>35</v>
      </c>
      <c r="H55" s="2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7">
        <v>0</v>
      </c>
      <c r="Q55" s="3">
        <v>0</v>
      </c>
      <c r="S55" s="16"/>
      <c r="T55" s="16"/>
    </row>
    <row r="56" spans="1:20" customFormat="1" x14ac:dyDescent="0.25">
      <c r="A56" t="s">
        <v>65</v>
      </c>
      <c r="B56" s="1">
        <v>0</v>
      </c>
      <c r="C56" s="2">
        <v>0</v>
      </c>
      <c r="D56" s="2">
        <v>0</v>
      </c>
      <c r="E56" s="2">
        <v>0</v>
      </c>
      <c r="F56" s="2">
        <v>0</v>
      </c>
      <c r="G56" s="2">
        <v>34</v>
      </c>
      <c r="H56" s="2">
        <v>0</v>
      </c>
      <c r="I56" s="3">
        <v>0</v>
      </c>
      <c r="J56" s="3">
        <v>0</v>
      </c>
      <c r="K56" s="3">
        <v>0</v>
      </c>
      <c r="L56" s="3">
        <v>0</v>
      </c>
      <c r="M56" s="7">
        <v>37</v>
      </c>
      <c r="N56" s="3">
        <v>0</v>
      </c>
      <c r="O56" s="3">
        <v>0</v>
      </c>
      <c r="P56" s="7">
        <v>0</v>
      </c>
      <c r="Q56" s="3">
        <v>0</v>
      </c>
      <c r="S56" s="16"/>
      <c r="T56" s="16"/>
    </row>
    <row r="57" spans="1:20" customFormat="1" x14ac:dyDescent="0.25">
      <c r="A57" t="s">
        <v>67</v>
      </c>
      <c r="B57" s="1">
        <v>0</v>
      </c>
      <c r="C57" s="2">
        <v>0</v>
      </c>
      <c r="D57" s="2">
        <v>0</v>
      </c>
      <c r="E57" s="2">
        <v>0</v>
      </c>
      <c r="F57" s="2">
        <v>0</v>
      </c>
      <c r="G57" s="2">
        <v>26</v>
      </c>
      <c r="H57" s="2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7">
        <v>0</v>
      </c>
      <c r="Q57" s="3">
        <v>0</v>
      </c>
      <c r="S57" s="16"/>
      <c r="T57" s="16"/>
    </row>
    <row r="58" spans="1:20" customFormat="1" x14ac:dyDescent="0.25">
      <c r="A58" t="s">
        <v>68</v>
      </c>
      <c r="B58" s="1">
        <v>0</v>
      </c>
      <c r="C58" s="2">
        <v>0</v>
      </c>
      <c r="D58" s="2">
        <v>0</v>
      </c>
      <c r="E58" s="2">
        <v>0</v>
      </c>
      <c r="F58" s="2">
        <v>0</v>
      </c>
      <c r="G58" s="2">
        <v>26</v>
      </c>
      <c r="H58" s="2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33</v>
      </c>
      <c r="O58" s="3">
        <v>0</v>
      </c>
      <c r="P58" s="7">
        <v>0</v>
      </c>
      <c r="Q58" s="3">
        <v>0</v>
      </c>
      <c r="R58">
        <f>SUM(B58:Q58)</f>
        <v>59</v>
      </c>
      <c r="S58" s="16"/>
      <c r="T58" s="16"/>
    </row>
    <row r="59" spans="1:20" customFormat="1" x14ac:dyDescent="0.25">
      <c r="A59" t="s">
        <v>72</v>
      </c>
      <c r="B59" s="1">
        <v>0</v>
      </c>
      <c r="C59" s="1"/>
      <c r="D59" s="1"/>
      <c r="E59" s="1"/>
      <c r="F59" s="1"/>
      <c r="G59" s="1"/>
      <c r="H59" s="1"/>
      <c r="M59" s="3">
        <v>41</v>
      </c>
      <c r="P59" s="16"/>
      <c r="S59" s="16"/>
      <c r="T59" s="16"/>
    </row>
    <row r="60" spans="1:20" customFormat="1" x14ac:dyDescent="0.25">
      <c r="A60" t="s">
        <v>73</v>
      </c>
      <c r="B60" s="1"/>
      <c r="C60" s="1"/>
      <c r="D60" s="1"/>
      <c r="E60" s="1"/>
      <c r="F60" s="1"/>
      <c r="G60" s="1"/>
      <c r="H60" s="1"/>
      <c r="M60" s="3">
        <v>33</v>
      </c>
      <c r="P60" s="16"/>
      <c r="S60" s="16"/>
      <c r="T60" s="16"/>
    </row>
    <row r="61" spans="1:20" customFormat="1" x14ac:dyDescent="0.25">
      <c r="P61" s="16"/>
      <c r="S61" s="16"/>
      <c r="T61" s="16"/>
    </row>
    <row r="62" spans="1:20" customFormat="1" x14ac:dyDescent="0.25">
      <c r="P62" s="16"/>
      <c r="S62" s="16"/>
      <c r="T62" s="16"/>
    </row>
    <row r="63" spans="1:20" customFormat="1" x14ac:dyDescent="0.25">
      <c r="P63" s="16"/>
      <c r="S63" s="16"/>
      <c r="T63" s="16"/>
    </row>
    <row r="64" spans="1:20" customFormat="1" x14ac:dyDescent="0.25">
      <c r="P64" s="16"/>
      <c r="S64" s="16"/>
      <c r="T64" s="16"/>
    </row>
    <row r="65" spans="16:20" customFormat="1" x14ac:dyDescent="0.25">
      <c r="P65" s="16"/>
      <c r="S65" s="16"/>
      <c r="T65" s="16"/>
    </row>
    <row r="66" spans="16:20" customFormat="1" x14ac:dyDescent="0.25">
      <c r="P66" s="16"/>
      <c r="S66" s="16"/>
      <c r="T66" s="16"/>
    </row>
    <row r="67" spans="16:20" customFormat="1" x14ac:dyDescent="0.25">
      <c r="P67" s="16"/>
      <c r="S67" s="16"/>
      <c r="T67" s="16"/>
    </row>
  </sheetData>
  <sortState xmlns:xlrd2="http://schemas.microsoft.com/office/spreadsheetml/2017/richdata2" ref="A3:S61">
    <sortCondition descending="1" ref="S1:S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OMISTAJA</cp:lastModifiedBy>
  <dcterms:created xsi:type="dcterms:W3CDTF">2026-08-02T16:00:02Z</dcterms:created>
  <dcterms:modified xsi:type="dcterms:W3CDTF">2026-09-09T17:23:05Z</dcterms:modified>
</cp:coreProperties>
</file>